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56" windowWidth="15600" windowHeight="9276"/>
  </bookViews>
  <sheets>
    <sheet name="18" sheetId="1" r:id="rId1"/>
  </sheets>
  <calcPr calcId="124519"/>
</workbook>
</file>

<file path=xl/calcChain.xml><?xml version="1.0" encoding="utf-8"?>
<calcChain xmlns="http://schemas.openxmlformats.org/spreadsheetml/2006/main">
  <c r="D31" i="1"/>
  <c r="B20"/>
  <c r="B21"/>
  <c r="B19"/>
  <c r="E31" l="1"/>
  <c r="F31"/>
  <c r="G31"/>
  <c r="H31"/>
  <c r="I31"/>
  <c r="F13"/>
  <c r="G13"/>
  <c r="H13"/>
  <c r="I13"/>
  <c r="J13"/>
  <c r="K13"/>
  <c r="L13"/>
  <c r="M13"/>
  <c r="N13"/>
  <c r="O13"/>
  <c r="P13"/>
  <c r="Q13"/>
  <c r="R13"/>
  <c r="S13"/>
  <c r="T13"/>
  <c r="E22"/>
  <c r="F22"/>
  <c r="G22"/>
  <c r="H22"/>
  <c r="I22"/>
  <c r="J22"/>
  <c r="D22"/>
  <c r="C11"/>
  <c r="B11" s="1"/>
  <c r="C12"/>
  <c r="B12" s="1"/>
  <c r="C10"/>
  <c r="B10" s="1"/>
  <c r="E13"/>
  <c r="E23" l="1"/>
  <c r="D23"/>
  <c r="B22"/>
  <c r="B30"/>
  <c r="B28"/>
  <c r="B31"/>
  <c r="B29"/>
  <c r="B23" l="1"/>
  <c r="C13"/>
  <c r="B13" s="1"/>
</calcChain>
</file>

<file path=xl/sharedStrings.xml><?xml version="1.0" encoding="utf-8"?>
<sst xmlns="http://schemas.openxmlformats.org/spreadsheetml/2006/main" count="61" uniqueCount="45">
  <si>
    <t>выбыло</t>
  </si>
  <si>
    <t>поступило</t>
  </si>
  <si>
    <t>Примечание</t>
  </si>
  <si>
    <t>наглядные (карты, таблицы и т.п.)</t>
  </si>
  <si>
    <t>дидактика</t>
  </si>
  <si>
    <t>АВД (кассеты, диафильмы, видеокассеты)</t>
  </si>
  <si>
    <t>электронные издания (CD, DVD)</t>
  </si>
  <si>
    <t>журналы и газеты</t>
  </si>
  <si>
    <t>брошюры</t>
  </si>
  <si>
    <t>сумма</t>
  </si>
  <si>
    <t>количество</t>
  </si>
  <si>
    <t xml:space="preserve">к переносу в БАРС </t>
  </si>
  <si>
    <t>на татарском</t>
  </si>
  <si>
    <t>на русском</t>
  </si>
  <si>
    <t>физ-ра</t>
  </si>
  <si>
    <t>Части</t>
  </si>
  <si>
    <t>Музыка</t>
  </si>
  <si>
    <t>ИЗО</t>
  </si>
  <si>
    <t>региональный</t>
  </si>
  <si>
    <t>федеральный</t>
  </si>
  <si>
    <t>другие языки</t>
  </si>
  <si>
    <t>Английский язык</t>
  </si>
  <si>
    <t>Немецкий язык</t>
  </si>
  <si>
    <t>прочие</t>
  </si>
  <si>
    <t>Справочная литература</t>
  </si>
  <si>
    <t>литературоведение (83)</t>
  </si>
  <si>
    <t>языкознание (81)</t>
  </si>
  <si>
    <t>Художественная литература</t>
  </si>
  <si>
    <t>прикладные науки (3,4,5)</t>
  </si>
  <si>
    <t>естественные науки (2)</t>
  </si>
  <si>
    <t>Общественно- гуманитарные науки (6-8)</t>
  </si>
  <si>
    <t>книг, записанных в инв. книгу</t>
  </si>
  <si>
    <t>всего книг</t>
  </si>
  <si>
    <t>Отраслевая литература</t>
  </si>
  <si>
    <t>Из отраслевой литературы по языкам</t>
  </si>
  <si>
    <t>Распределение книг по содержанию</t>
  </si>
  <si>
    <t>педагогика (74)</t>
  </si>
  <si>
    <t>Суммарный учет библиотечного фонда</t>
  </si>
  <si>
    <t>Суммарный учет фонда учебников</t>
  </si>
  <si>
    <t>Суммарный учет брошюры, журналы и газеты, электронные издания,АВД, дидактика, наглядные материалыCD,DVD, AVD</t>
  </si>
  <si>
    <t>Татарский язык по графам (10.11.12.13.14.15.16) суммарной книги</t>
  </si>
  <si>
    <t>состоит на 01.01.2022</t>
  </si>
  <si>
    <t xml:space="preserve"> МБОУ СОШ №18 с УИОП</t>
  </si>
  <si>
    <t>состоит на 01.09.2023</t>
  </si>
  <si>
    <t>Статистический отчет на 01.09.2023</t>
  </si>
</sst>
</file>

<file path=xl/styles.xml><?xml version="1.0" encoding="utf-8"?>
<styleSheet xmlns="http://schemas.openxmlformats.org/spreadsheetml/2006/main">
  <numFmts count="3">
    <numFmt numFmtId="164" formatCode="#,##0.00&quot;р.&quot;;[Red]\-#,##0.00&quot;р.&quot;"/>
    <numFmt numFmtId="165" formatCode="_-* #,##0.00&quot;р.&quot;_-;\-* #,##0.00&quot;р.&quot;_-;_-* &quot;-&quot;??&quot;р.&quot;_-;_-@_-"/>
    <numFmt numFmtId="166" formatCode="#,##0_ ;\-#,##0\ "/>
  </numFmts>
  <fonts count="12">
    <font>
      <sz val="10"/>
      <name val="Arial Cyr"/>
      <charset val="204"/>
    </font>
    <font>
      <sz val="10"/>
      <name val="Arial Cyr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Arial Cyr"/>
      <charset val="204"/>
    </font>
    <font>
      <sz val="12"/>
      <color theme="1"/>
      <name val="Calibri"/>
      <family val="2"/>
      <charset val="204"/>
      <scheme val="minor"/>
    </font>
    <font>
      <b/>
      <sz val="12"/>
      <name val="Arial Cyr"/>
      <charset val="204"/>
    </font>
    <font>
      <sz val="8"/>
      <name val="Arial Cyr"/>
      <charset val="204"/>
    </font>
    <font>
      <b/>
      <sz val="14"/>
      <name val="Times New Roman"/>
      <family val="1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1">
    <xf numFmtId="0" fontId="0" fillId="0" borderId="0"/>
    <xf numFmtId="165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165" fontId="10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1" fillId="0" borderId="0"/>
    <xf numFmtId="0" fontId="10" fillId="0" borderId="0"/>
    <xf numFmtId="9" fontId="1" fillId="0" borderId="0" applyFont="0" applyFill="0" applyBorder="0" applyAlignment="0" applyProtection="0"/>
    <xf numFmtId="9" fontId="10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4" fillId="0" borderId="0" xfId="0" applyFont="1" applyBorder="1"/>
    <xf numFmtId="166" fontId="5" fillId="2" borderId="4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 wrapText="1"/>
    </xf>
    <xf numFmtId="0" fontId="4" fillId="0" borderId="4" xfId="0" applyFont="1" applyBorder="1" applyAlignment="1">
      <alignment horizontal="left"/>
    </xf>
    <xf numFmtId="0" fontId="4" fillId="0" borderId="4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textRotation="90" wrapText="1"/>
    </xf>
    <xf numFmtId="0" fontId="5" fillId="0" borderId="5" xfId="0" applyFont="1" applyBorder="1" applyAlignment="1">
      <alignment horizontal="center" vertical="center" textRotation="90"/>
    </xf>
    <xf numFmtId="0" fontId="5" fillId="0" borderId="5" xfId="0" applyFont="1" applyBorder="1" applyAlignment="1">
      <alignment horizontal="center" vertical="center" textRotation="90" wrapText="1"/>
    </xf>
    <xf numFmtId="0" fontId="4" fillId="0" borderId="4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0" fontId="7" fillId="0" borderId="6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5" fillId="4" borderId="0" xfId="0" applyFont="1" applyFill="1" applyBorder="1" applyAlignment="1">
      <alignment horizontal="center" wrapText="1"/>
    </xf>
    <xf numFmtId="0" fontId="4" fillId="0" borderId="7" xfId="0" applyFont="1" applyBorder="1" applyAlignment="1">
      <alignment horizontal="left"/>
    </xf>
    <xf numFmtId="0" fontId="5" fillId="0" borderId="4" xfId="0" applyFont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164" fontId="5" fillId="2" borderId="4" xfId="0" applyNumberFormat="1" applyFont="1" applyFill="1" applyBorder="1" applyAlignment="1">
      <alignment horizontal="center"/>
    </xf>
    <xf numFmtId="0" fontId="4" fillId="0" borderId="4" xfId="0" applyFont="1" applyBorder="1" applyAlignment="1">
      <alignment horizontal="left" wrapText="1"/>
    </xf>
    <xf numFmtId="0" fontId="5" fillId="2" borderId="4" xfId="0" applyFont="1" applyFill="1" applyBorder="1" applyAlignment="1">
      <alignment horizontal="center" vertical="center"/>
    </xf>
    <xf numFmtId="165" fontId="5" fillId="2" borderId="4" xfId="0" applyNumberFormat="1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textRotation="90" wrapText="1"/>
    </xf>
    <xf numFmtId="0" fontId="5" fillId="2" borderId="3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5" fillId="0" borderId="0" xfId="0" applyFont="1" applyFill="1" applyBorder="1" applyAlignment="1">
      <alignment horizontal="center" vertical="center"/>
    </xf>
    <xf numFmtId="0" fontId="0" fillId="0" borderId="4" xfId="0" applyBorder="1" applyAlignment="1">
      <alignment horizontal="center" vertical="center" textRotation="90" wrapText="1"/>
    </xf>
    <xf numFmtId="0" fontId="5" fillId="0" borderId="4" xfId="0" applyFont="1" applyBorder="1" applyAlignment="1">
      <alignment vertical="center" textRotation="90" wrapText="1"/>
    </xf>
    <xf numFmtId="1" fontId="5" fillId="2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/>
    </xf>
    <xf numFmtId="0" fontId="8" fillId="0" borderId="4" xfId="0" applyFont="1" applyBorder="1" applyAlignment="1">
      <alignment vertical="center"/>
    </xf>
    <xf numFmtId="0" fontId="8" fillId="0" borderId="4" xfId="0" applyFont="1" applyBorder="1" applyAlignment="1">
      <alignment horizontal="center" vertical="center"/>
    </xf>
    <xf numFmtId="164" fontId="5" fillId="0" borderId="4" xfId="1" applyNumberFormat="1" applyFont="1" applyBorder="1" applyAlignment="1" applyProtection="1">
      <alignment horizontal="center" vertical="center" wrapText="1"/>
      <protection locked="0"/>
    </xf>
    <xf numFmtId="1" fontId="5" fillId="0" borderId="4" xfId="1" applyNumberFormat="1" applyFont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/>
      <protection locked="0"/>
    </xf>
    <xf numFmtId="164" fontId="5" fillId="0" borderId="4" xfId="0" applyNumberFormat="1" applyFont="1" applyBorder="1" applyAlignment="1" applyProtection="1">
      <alignment horizontal="center"/>
      <protection locked="0"/>
    </xf>
    <xf numFmtId="1" fontId="5" fillId="0" borderId="4" xfId="0" applyNumberFormat="1" applyFont="1" applyBorder="1" applyAlignment="1" applyProtection="1">
      <alignment horizontal="center"/>
      <protection locked="0"/>
    </xf>
    <xf numFmtId="164" fontId="5" fillId="0" borderId="4" xfId="1" applyNumberFormat="1" applyFont="1" applyBorder="1" applyAlignment="1" applyProtection="1">
      <alignment horizontal="center"/>
      <protection locked="0"/>
    </xf>
    <xf numFmtId="1" fontId="5" fillId="0" borderId="4" xfId="1" applyNumberFormat="1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left"/>
      <protection locked="0"/>
    </xf>
    <xf numFmtId="0" fontId="4" fillId="0" borderId="0" xfId="0" applyFont="1" applyAlignment="1" applyProtection="1">
      <alignment horizontal="center"/>
      <protection locked="0"/>
    </xf>
    <xf numFmtId="0" fontId="2" fillId="0" borderId="0" xfId="0" applyFont="1" applyProtection="1">
      <protection locked="0"/>
    </xf>
    <xf numFmtId="0" fontId="3" fillId="0" borderId="0" xfId="0" applyFont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 wrapText="1"/>
      <protection locked="0"/>
    </xf>
    <xf numFmtId="0" fontId="2" fillId="0" borderId="0" xfId="0" applyFont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wrapText="1"/>
      <protection locked="0"/>
    </xf>
    <xf numFmtId="0" fontId="3" fillId="0" borderId="0" xfId="0" applyFont="1" applyAlignment="1" applyProtection="1">
      <protection locked="0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9" fillId="0" borderId="0" xfId="0" applyFont="1" applyAlignment="1" applyProtection="1">
      <alignment horizontal="center"/>
      <protection locked="0"/>
    </xf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textRotation="90" wrapText="1"/>
    </xf>
    <xf numFmtId="0" fontId="5" fillId="0" borderId="8" xfId="0" applyFont="1" applyBorder="1" applyAlignment="1">
      <alignment horizontal="center" vertical="center" textRotation="90" wrapText="1"/>
    </xf>
    <xf numFmtId="0" fontId="4" fillId="0" borderId="4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2" fillId="0" borderId="0" xfId="0" applyFont="1" applyAlignment="1" applyProtection="1">
      <alignment horizontal="center" wrapText="1"/>
      <protection locked="0"/>
    </xf>
    <xf numFmtId="0" fontId="3" fillId="0" borderId="0" xfId="0" applyFont="1" applyAlignment="1">
      <alignment horizontal="left"/>
    </xf>
    <xf numFmtId="0" fontId="7" fillId="0" borderId="0" xfId="0" applyFont="1" applyBorder="1" applyAlignment="1">
      <alignment horizontal="center" wrapText="1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3" xfId="0" applyFont="1" applyBorder="1" applyAlignment="1" applyProtection="1">
      <alignment horizont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</cellXfs>
  <cellStyles count="11">
    <cellStyle name="Денежный" xfId="1" builtinId="4"/>
    <cellStyle name="Денежный 2" xfId="2"/>
    <cellStyle name="Денежный 3" xfId="3"/>
    <cellStyle name="Обычный" xfId="0" builtinId="0"/>
    <cellStyle name="Обычный 2" xfId="4"/>
    <cellStyle name="Обычный 2 2" xfId="5"/>
    <cellStyle name="Обычный 2 3" xfId="6"/>
    <cellStyle name="Обычный 2 4" xfId="7"/>
    <cellStyle name="Обычный 3" xfId="8"/>
    <cellStyle name="Процентный 2" xfId="9"/>
    <cellStyle name="Процентный 3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3" tint="0.79998168889431442"/>
    <pageSetUpPr fitToPage="1"/>
  </sheetPr>
  <dimension ref="A1:T39"/>
  <sheetViews>
    <sheetView tabSelected="1" view="pageLayout" topLeftCell="A16" zoomScale="80" zoomScalePageLayoutView="80" workbookViewId="0">
      <selection activeCell="A35" sqref="A35"/>
    </sheetView>
  </sheetViews>
  <sheetFormatPr defaultRowHeight="15.15" customHeight="1"/>
  <cols>
    <col min="1" max="1" width="25.44140625" style="3" customWidth="1"/>
    <col min="2" max="2" width="13.88671875" style="2" customWidth="1"/>
    <col min="3" max="3" width="19.5546875" style="1" bestFit="1" customWidth="1"/>
    <col min="4" max="4" width="20.88671875" style="1" customWidth="1"/>
    <col min="5" max="5" width="16" style="1" customWidth="1"/>
    <col min="6" max="6" width="10.44140625" style="1" bestFit="1" customWidth="1"/>
    <col min="7" max="10" width="10.44140625" style="1" customWidth="1"/>
    <col min="11" max="11" width="13.6640625" style="1" customWidth="1"/>
    <col min="12" max="12" width="12.5546875" style="1" customWidth="1"/>
    <col min="13" max="13" width="14.109375" style="1" customWidth="1"/>
    <col min="14" max="14" width="9.6640625" style="1" customWidth="1"/>
    <col min="15" max="16" width="11.5546875" style="1" customWidth="1"/>
    <col min="17" max="17" width="8.44140625" style="1" customWidth="1"/>
    <col min="18" max="18" width="10.88671875" style="1" customWidth="1"/>
    <col min="19" max="19" width="8" style="1" customWidth="1"/>
    <col min="20" max="20" width="9.6640625" style="1" customWidth="1"/>
  </cols>
  <sheetData>
    <row r="1" spans="1:20" ht="15.15" customHeight="1">
      <c r="A1" s="67" t="s">
        <v>42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</row>
    <row r="2" spans="1:20" ht="15.15" customHeight="1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</row>
    <row r="3" spans="1:20" ht="15.15" customHeight="1">
      <c r="A3" s="65" t="s">
        <v>44</v>
      </c>
      <c r="B3" s="65"/>
      <c r="C3" s="65"/>
      <c r="D3" s="65"/>
      <c r="E3" s="65"/>
      <c r="F3" s="65"/>
      <c r="G3" s="65"/>
      <c r="H3" s="65"/>
      <c r="I3" s="65"/>
      <c r="J3" s="65"/>
      <c r="K3" s="65"/>
      <c r="L3" s="65"/>
      <c r="M3" s="65"/>
      <c r="N3" s="65"/>
      <c r="O3" s="65"/>
      <c r="P3" s="65"/>
      <c r="Q3" s="65"/>
      <c r="R3" s="65"/>
      <c r="S3" s="65"/>
      <c r="T3" s="65"/>
    </row>
    <row r="4" spans="1:20" ht="15.15" customHeight="1">
      <c r="A4" s="69" t="s">
        <v>37</v>
      </c>
      <c r="B4" s="69"/>
      <c r="C4" s="69"/>
      <c r="D4" s="69"/>
      <c r="E4" s="69"/>
      <c r="F4" s="69"/>
      <c r="G4" s="69"/>
      <c r="H4" s="69"/>
      <c r="I4" s="69"/>
      <c r="J4" s="69"/>
      <c r="K4" s="69"/>
      <c r="L4" s="69"/>
      <c r="M4" s="69"/>
      <c r="N4" s="69"/>
      <c r="O4" s="69"/>
      <c r="P4" s="69"/>
      <c r="Q4" s="69"/>
      <c r="R4" s="69"/>
      <c r="S4" s="69"/>
      <c r="T4" s="69"/>
    </row>
    <row r="6" spans="1:20" ht="29.25" customHeight="1">
      <c r="A6" s="75"/>
      <c r="B6" s="76" t="s">
        <v>32</v>
      </c>
      <c r="C6" s="66" t="s">
        <v>31</v>
      </c>
      <c r="D6" s="66" t="s">
        <v>9</v>
      </c>
      <c r="E6" s="66" t="s">
        <v>35</v>
      </c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70" t="s">
        <v>34</v>
      </c>
      <c r="R6" s="71"/>
      <c r="S6" s="71"/>
      <c r="T6" s="72"/>
    </row>
    <row r="7" spans="1:20" s="17" customFormat="1" ht="15.15" customHeight="1">
      <c r="A7" s="75"/>
      <c r="B7" s="76"/>
      <c r="C7" s="66"/>
      <c r="D7" s="66"/>
      <c r="E7" s="66" t="s">
        <v>27</v>
      </c>
      <c r="F7" s="66"/>
      <c r="G7" s="66" t="s">
        <v>24</v>
      </c>
      <c r="H7" s="66"/>
      <c r="I7" s="66"/>
      <c r="J7" s="66" t="s">
        <v>33</v>
      </c>
      <c r="K7" s="66"/>
      <c r="L7" s="66"/>
      <c r="M7" s="66"/>
      <c r="N7" s="66"/>
      <c r="O7" s="66"/>
      <c r="P7" s="66"/>
      <c r="Q7" s="73" t="s">
        <v>40</v>
      </c>
      <c r="R7" s="73" t="s">
        <v>22</v>
      </c>
      <c r="S7" s="73" t="s">
        <v>21</v>
      </c>
      <c r="T7" s="73" t="s">
        <v>20</v>
      </c>
    </row>
    <row r="8" spans="1:20" s="17" customFormat="1" ht="150.75" customHeight="1">
      <c r="A8" s="75"/>
      <c r="B8" s="76"/>
      <c r="C8" s="66"/>
      <c r="D8" s="66"/>
      <c r="E8" s="36" t="s">
        <v>13</v>
      </c>
      <c r="F8" s="36" t="s">
        <v>12</v>
      </c>
      <c r="G8" s="36" t="s">
        <v>13</v>
      </c>
      <c r="H8" s="36" t="s">
        <v>12</v>
      </c>
      <c r="I8" s="42" t="s">
        <v>20</v>
      </c>
      <c r="J8" s="36" t="s">
        <v>36</v>
      </c>
      <c r="K8" s="43" t="s">
        <v>30</v>
      </c>
      <c r="L8" s="43" t="s">
        <v>29</v>
      </c>
      <c r="M8" s="43" t="s">
        <v>28</v>
      </c>
      <c r="N8" s="43" t="s">
        <v>26</v>
      </c>
      <c r="O8" s="43" t="s">
        <v>25</v>
      </c>
      <c r="P8" s="43" t="s">
        <v>23</v>
      </c>
      <c r="Q8" s="74"/>
      <c r="R8" s="74"/>
      <c r="S8" s="74"/>
      <c r="T8" s="74"/>
    </row>
    <row r="9" spans="1:20" s="17" customFormat="1" ht="15.15" customHeight="1">
      <c r="A9" s="23">
        <v>1</v>
      </c>
      <c r="B9" s="23">
        <v>2</v>
      </c>
      <c r="C9" s="23">
        <v>3</v>
      </c>
      <c r="D9" s="23">
        <v>4</v>
      </c>
      <c r="E9" s="23">
        <v>5</v>
      </c>
      <c r="F9" s="23">
        <v>6</v>
      </c>
      <c r="G9" s="23">
        <v>7</v>
      </c>
      <c r="H9" s="23">
        <v>8</v>
      </c>
      <c r="I9" s="23">
        <v>9</v>
      </c>
      <c r="J9" s="23">
        <v>10</v>
      </c>
      <c r="K9" s="23">
        <v>11</v>
      </c>
      <c r="L9" s="23">
        <v>12</v>
      </c>
      <c r="M9" s="23">
        <v>13</v>
      </c>
      <c r="N9" s="23">
        <v>14</v>
      </c>
      <c r="O9" s="23">
        <v>15</v>
      </c>
      <c r="P9" s="23">
        <v>16</v>
      </c>
      <c r="Q9" s="23">
        <v>17</v>
      </c>
      <c r="R9" s="23">
        <v>18</v>
      </c>
      <c r="S9" s="23">
        <v>19</v>
      </c>
      <c r="T9" s="23">
        <v>20</v>
      </c>
    </row>
    <row r="10" spans="1:20" s="17" customFormat="1" ht="15.15" customHeight="1">
      <c r="A10" s="19" t="s">
        <v>41</v>
      </c>
      <c r="B10" s="35">
        <f>C10</f>
        <v>19256</v>
      </c>
      <c r="C10" s="35">
        <f>E10+F10+G10+H10+I10+J10+K10+L10+M10+N10+O10+P10</f>
        <v>19256</v>
      </c>
      <c r="D10" s="49"/>
      <c r="E10" s="50">
        <v>9974</v>
      </c>
      <c r="F10" s="50">
        <v>3436</v>
      </c>
      <c r="G10" s="50">
        <v>111</v>
      </c>
      <c r="H10" s="50">
        <v>51</v>
      </c>
      <c r="I10" s="50"/>
      <c r="J10" s="50">
        <v>1820</v>
      </c>
      <c r="K10" s="50">
        <v>1137</v>
      </c>
      <c r="L10" s="50">
        <v>963</v>
      </c>
      <c r="M10" s="50">
        <v>328</v>
      </c>
      <c r="N10" s="50">
        <v>716</v>
      </c>
      <c r="O10" s="50">
        <v>719</v>
      </c>
      <c r="P10" s="50">
        <v>1</v>
      </c>
      <c r="Q10" s="50">
        <v>746</v>
      </c>
      <c r="R10" s="50">
        <v>52</v>
      </c>
      <c r="S10" s="50">
        <v>102</v>
      </c>
      <c r="T10" s="50"/>
    </row>
    <row r="11" spans="1:20" s="17" customFormat="1" ht="15.15" customHeight="1">
      <c r="A11" s="19" t="s">
        <v>1</v>
      </c>
      <c r="B11" s="35">
        <f t="shared" ref="B11:B13" si="0">C11</f>
        <v>45</v>
      </c>
      <c r="C11" s="35">
        <f t="shared" ref="C11:C12" si="1">E11+F11+G11+H11+I11+J11+K11+L11+M11+N11+O11+P11</f>
        <v>45</v>
      </c>
      <c r="D11" s="49"/>
      <c r="E11" s="50"/>
      <c r="F11" s="50"/>
      <c r="G11" s="50"/>
      <c r="H11" s="50">
        <v>40</v>
      </c>
      <c r="I11" s="50"/>
      <c r="J11" s="50"/>
      <c r="K11" s="50">
        <v>2</v>
      </c>
      <c r="L11" s="50">
        <v>2</v>
      </c>
      <c r="M11" s="50"/>
      <c r="N11" s="50"/>
      <c r="O11" s="50">
        <v>1</v>
      </c>
      <c r="P11" s="50"/>
      <c r="Q11" s="50">
        <v>5</v>
      </c>
      <c r="R11" s="50"/>
      <c r="S11" s="50"/>
      <c r="T11" s="50"/>
    </row>
    <row r="12" spans="1:20" s="17" customFormat="1" ht="15.15" customHeight="1">
      <c r="A12" s="23" t="s">
        <v>0</v>
      </c>
      <c r="B12" s="35">
        <f t="shared" si="0"/>
        <v>0</v>
      </c>
      <c r="C12" s="35">
        <f t="shared" si="1"/>
        <v>0</v>
      </c>
      <c r="D12" s="49"/>
      <c r="E12" s="50"/>
      <c r="F12" s="50"/>
      <c r="G12" s="50"/>
      <c r="H12" s="50"/>
      <c r="I12" s="50"/>
      <c r="J12" s="50"/>
      <c r="K12" s="51"/>
      <c r="L12" s="51"/>
      <c r="M12" s="51"/>
      <c r="N12" s="51"/>
      <c r="O12" s="51"/>
      <c r="P12" s="51"/>
      <c r="Q12" s="50"/>
      <c r="R12" s="50"/>
      <c r="S12" s="50"/>
      <c r="T12" s="50"/>
    </row>
    <row r="13" spans="1:20" s="17" customFormat="1" ht="15.15" customHeight="1">
      <c r="A13" s="64" t="s">
        <v>43</v>
      </c>
      <c r="B13" s="44">
        <f t="shared" si="0"/>
        <v>19301</v>
      </c>
      <c r="C13" s="33">
        <f>C10+C11-C12</f>
        <v>19301</v>
      </c>
      <c r="D13" s="34"/>
      <c r="E13" s="33">
        <f>E10+E11-E12</f>
        <v>9974</v>
      </c>
      <c r="F13" s="33">
        <f t="shared" ref="F13:T13" si="2">F10+F11-F12</f>
        <v>3436</v>
      </c>
      <c r="G13" s="33">
        <f t="shared" si="2"/>
        <v>111</v>
      </c>
      <c r="H13" s="33">
        <f t="shared" si="2"/>
        <v>91</v>
      </c>
      <c r="I13" s="33">
        <f t="shared" si="2"/>
        <v>0</v>
      </c>
      <c r="J13" s="33">
        <f t="shared" si="2"/>
        <v>1820</v>
      </c>
      <c r="K13" s="33">
        <f t="shared" si="2"/>
        <v>1139</v>
      </c>
      <c r="L13" s="33">
        <f t="shared" si="2"/>
        <v>965</v>
      </c>
      <c r="M13" s="33">
        <f t="shared" si="2"/>
        <v>328</v>
      </c>
      <c r="N13" s="33">
        <f t="shared" si="2"/>
        <v>716</v>
      </c>
      <c r="O13" s="33">
        <f t="shared" si="2"/>
        <v>720</v>
      </c>
      <c r="P13" s="33">
        <f t="shared" si="2"/>
        <v>1</v>
      </c>
      <c r="Q13" s="33">
        <f t="shared" si="2"/>
        <v>751</v>
      </c>
      <c r="R13" s="33">
        <f t="shared" si="2"/>
        <v>52</v>
      </c>
      <c r="S13" s="33">
        <f t="shared" si="2"/>
        <v>102</v>
      </c>
      <c r="T13" s="33">
        <f t="shared" si="2"/>
        <v>0</v>
      </c>
    </row>
    <row r="14" spans="1:20" s="17" customFormat="1" ht="15.15" customHeight="1">
      <c r="A14" s="8"/>
      <c r="B14" s="7"/>
      <c r="C14" s="6"/>
      <c r="D14" s="6"/>
      <c r="E14" s="6"/>
      <c r="F14" s="6"/>
      <c r="G14" s="6"/>
      <c r="H14" s="6"/>
      <c r="I14" s="6"/>
      <c r="J14" s="6"/>
      <c r="K14" s="41"/>
      <c r="L14" s="41"/>
      <c r="M14" s="41"/>
      <c r="N14" s="41"/>
      <c r="O14" s="41"/>
      <c r="P14" s="41"/>
      <c r="Q14" s="6"/>
      <c r="R14" s="6"/>
      <c r="S14" s="6"/>
      <c r="T14" s="6"/>
    </row>
    <row r="15" spans="1:20" ht="15.15" customHeight="1">
      <c r="A15" s="68" t="s">
        <v>38</v>
      </c>
      <c r="B15" s="68"/>
      <c r="C15" s="68"/>
      <c r="D15" s="68"/>
      <c r="E15" s="68"/>
      <c r="F15" s="68"/>
      <c r="G15" s="68"/>
      <c r="H15" s="68"/>
      <c r="I15" s="68"/>
      <c r="J15" s="68"/>
      <c r="K15" s="68"/>
      <c r="L15" s="68"/>
      <c r="M15" s="68"/>
      <c r="N15" s="68"/>
      <c r="O15" s="68"/>
      <c r="P15" s="68"/>
      <c r="Q15" s="68"/>
      <c r="R15" s="68"/>
      <c r="S15" s="68"/>
      <c r="T15" s="68"/>
    </row>
    <row r="16" spans="1:20" s="1" customFormat="1" ht="15.15" customHeight="1">
      <c r="A16" s="8"/>
      <c r="B16" s="7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</row>
    <row r="17" spans="1:20" ht="15.15" customHeight="1">
      <c r="A17" s="88"/>
      <c r="B17" s="90" t="s">
        <v>10</v>
      </c>
      <c r="C17" s="84" t="s">
        <v>9</v>
      </c>
      <c r="D17" s="82" t="s">
        <v>19</v>
      </c>
      <c r="E17" s="82" t="s">
        <v>18</v>
      </c>
      <c r="F17" s="84" t="s">
        <v>17</v>
      </c>
      <c r="G17" s="84" t="s">
        <v>16</v>
      </c>
      <c r="H17" s="80" t="s">
        <v>15</v>
      </c>
      <c r="I17" s="81"/>
      <c r="J17" s="84" t="s">
        <v>14</v>
      </c>
      <c r="Q17" s="6"/>
      <c r="R17" s="6"/>
      <c r="S17"/>
      <c r="T17"/>
    </row>
    <row r="18" spans="1:20" s="1" customFormat="1" ht="15.15" customHeight="1">
      <c r="A18" s="89"/>
      <c r="B18" s="91"/>
      <c r="C18" s="85"/>
      <c r="D18" s="83"/>
      <c r="E18" s="83"/>
      <c r="F18" s="85"/>
      <c r="G18" s="85"/>
      <c r="H18" s="47" t="s">
        <v>13</v>
      </c>
      <c r="I18" s="48" t="s">
        <v>12</v>
      </c>
      <c r="J18" s="85"/>
      <c r="Q18" s="6"/>
      <c r="R18" s="6"/>
    </row>
    <row r="19" spans="1:20" s="1" customFormat="1" ht="15.15" customHeight="1">
      <c r="A19" s="19" t="s">
        <v>41</v>
      </c>
      <c r="B19" s="45">
        <f>D19+E19</f>
        <v>22091</v>
      </c>
      <c r="C19" s="52"/>
      <c r="D19" s="53">
        <v>19582</v>
      </c>
      <c r="E19" s="53">
        <v>2509</v>
      </c>
      <c r="F19" s="53">
        <v>103</v>
      </c>
      <c r="G19" s="53">
        <v>91</v>
      </c>
      <c r="H19" s="53">
        <v>5293</v>
      </c>
      <c r="I19" s="53">
        <v>547</v>
      </c>
      <c r="J19" s="53"/>
      <c r="Q19" s="6"/>
      <c r="R19" s="6"/>
    </row>
    <row r="20" spans="1:20" s="1" customFormat="1" ht="15.15" customHeight="1">
      <c r="A20" s="16" t="s">
        <v>1</v>
      </c>
      <c r="B20" s="45">
        <f t="shared" ref="B20:B23" si="3">D20+E20</f>
        <v>2671</v>
      </c>
      <c r="C20" s="52"/>
      <c r="D20" s="53">
        <v>2671</v>
      </c>
      <c r="E20" s="53"/>
      <c r="F20" s="53">
        <v>49</v>
      </c>
      <c r="G20" s="53">
        <v>2</v>
      </c>
      <c r="H20" s="53">
        <v>900</v>
      </c>
      <c r="I20" s="53"/>
      <c r="J20" s="53">
        <v>2</v>
      </c>
      <c r="Q20" s="6"/>
      <c r="R20" s="6"/>
    </row>
    <row r="21" spans="1:20" s="1" customFormat="1" ht="15.15" customHeight="1">
      <c r="A21" s="15" t="s">
        <v>0</v>
      </c>
      <c r="B21" s="45">
        <f t="shared" si="3"/>
        <v>0</v>
      </c>
      <c r="C21" s="52"/>
      <c r="D21" s="53"/>
      <c r="E21" s="53"/>
      <c r="F21" s="53"/>
      <c r="G21" s="53"/>
      <c r="H21" s="53"/>
      <c r="I21" s="53"/>
      <c r="J21" s="53"/>
      <c r="Q21" s="6"/>
      <c r="R21" s="6"/>
    </row>
    <row r="22" spans="1:20" s="1" customFormat="1" ht="30.75" customHeight="1">
      <c r="A22" s="15" t="s">
        <v>43</v>
      </c>
      <c r="B22" s="45">
        <f t="shared" si="3"/>
        <v>24762</v>
      </c>
      <c r="C22" s="31"/>
      <c r="D22" s="30">
        <f>D19+D20-D21</f>
        <v>22253</v>
      </c>
      <c r="E22" s="30">
        <f t="shared" ref="E22:J22" si="4">E19+E20-E21</f>
        <v>2509</v>
      </c>
      <c r="F22" s="30">
        <f t="shared" si="4"/>
        <v>152</v>
      </c>
      <c r="G22" s="30">
        <f t="shared" si="4"/>
        <v>93</v>
      </c>
      <c r="H22" s="30">
        <f t="shared" si="4"/>
        <v>6193</v>
      </c>
      <c r="I22" s="30">
        <f t="shared" si="4"/>
        <v>547</v>
      </c>
      <c r="J22" s="30">
        <f t="shared" si="4"/>
        <v>2</v>
      </c>
      <c r="Q22" s="6"/>
      <c r="R22" s="6"/>
    </row>
    <row r="23" spans="1:20" ht="26.25" customHeight="1">
      <c r="A23" s="32" t="s">
        <v>11</v>
      </c>
      <c r="B23" s="45">
        <f t="shared" si="3"/>
        <v>17775</v>
      </c>
      <c r="C23" s="31"/>
      <c r="D23" s="30">
        <f>D22-F22-G22-H22-J22</f>
        <v>15813</v>
      </c>
      <c r="E23" s="30">
        <f>E22-I22</f>
        <v>1962</v>
      </c>
      <c r="F23" s="29"/>
      <c r="G23" s="29"/>
      <c r="H23" s="29"/>
      <c r="I23" s="29"/>
      <c r="J23" s="29"/>
      <c r="Q23" s="6"/>
      <c r="R23" s="6"/>
      <c r="S23"/>
      <c r="T23"/>
    </row>
    <row r="24" spans="1:20" ht="15.15" customHeight="1">
      <c r="A24" s="28"/>
      <c r="B24" s="27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6"/>
      <c r="O24" s="6"/>
      <c r="P24" s="6"/>
      <c r="Q24" s="6"/>
      <c r="R24" s="6"/>
      <c r="S24" s="6"/>
      <c r="T24" s="6"/>
    </row>
    <row r="25" spans="1:20" ht="15.15" customHeight="1">
      <c r="A25" s="79" t="s">
        <v>39</v>
      </c>
      <c r="B25" s="79"/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</row>
    <row r="26" spans="1:20" s="1" customFormat="1" ht="15.15" customHeight="1">
      <c r="A26" s="26"/>
      <c r="B26" s="26"/>
      <c r="C26" s="26"/>
      <c r="D26" s="25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  <c r="Q26" s="25"/>
      <c r="R26" s="25"/>
      <c r="S26" s="25"/>
      <c r="T26" s="24"/>
    </row>
    <row r="27" spans="1:20" s="1" customFormat="1" ht="99.75" customHeight="1">
      <c r="A27" s="23"/>
      <c r="B27" s="22" t="s">
        <v>10</v>
      </c>
      <c r="C27" s="21" t="s">
        <v>9</v>
      </c>
      <c r="D27" s="20" t="s">
        <v>8</v>
      </c>
      <c r="E27" s="20" t="s">
        <v>7</v>
      </c>
      <c r="F27" s="20" t="s">
        <v>6</v>
      </c>
      <c r="G27" s="20" t="s">
        <v>5</v>
      </c>
      <c r="H27" s="20" t="s">
        <v>4</v>
      </c>
      <c r="I27" s="20" t="s">
        <v>3</v>
      </c>
      <c r="J27" s="80" t="s">
        <v>2</v>
      </c>
      <c r="K27" s="81"/>
      <c r="R27" s="18"/>
      <c r="S27" s="18"/>
    </row>
    <row r="28" spans="1:20" s="17" customFormat="1" ht="15.15" customHeight="1">
      <c r="A28" s="19" t="s">
        <v>41</v>
      </c>
      <c r="B28" s="14">
        <f>D28+E28+F28+G28+H28+I28</f>
        <v>4827</v>
      </c>
      <c r="C28" s="54"/>
      <c r="D28" s="55">
        <v>548</v>
      </c>
      <c r="E28" s="55"/>
      <c r="F28" s="55"/>
      <c r="G28" s="55"/>
      <c r="H28" s="55">
        <v>4268</v>
      </c>
      <c r="I28" s="55">
        <v>11</v>
      </c>
      <c r="J28" s="86"/>
      <c r="K28" s="87"/>
      <c r="R28" s="6"/>
      <c r="S28" s="6"/>
    </row>
    <row r="29" spans="1:20" s="1" customFormat="1" ht="15.15" customHeight="1">
      <c r="A29" s="16" t="s">
        <v>1</v>
      </c>
      <c r="B29" s="14">
        <f>D29+E29+F29+G29+H29+I29</f>
        <v>286</v>
      </c>
      <c r="C29" s="54"/>
      <c r="D29" s="55">
        <v>9</v>
      </c>
      <c r="E29" s="55"/>
      <c r="F29" s="55"/>
      <c r="G29" s="55"/>
      <c r="H29" s="55">
        <v>276</v>
      </c>
      <c r="I29" s="55">
        <v>1</v>
      </c>
      <c r="J29" s="86"/>
      <c r="K29" s="87"/>
      <c r="R29" s="6"/>
      <c r="S29" s="6"/>
    </row>
    <row r="30" spans="1:20" s="1" customFormat="1" ht="15.15" customHeight="1">
      <c r="A30" s="15" t="s">
        <v>0</v>
      </c>
      <c r="B30" s="14">
        <f>D30+E30+F30+G30+H30+I30</f>
        <v>0</v>
      </c>
      <c r="C30" s="54"/>
      <c r="D30" s="55"/>
      <c r="E30" s="55"/>
      <c r="F30" s="55"/>
      <c r="G30" s="55"/>
      <c r="H30" s="55"/>
      <c r="I30" s="55"/>
      <c r="J30" s="86"/>
      <c r="K30" s="87"/>
      <c r="R30" s="6"/>
      <c r="S30" s="6"/>
    </row>
    <row r="31" spans="1:20" s="1" customFormat="1" ht="15.15" customHeight="1">
      <c r="A31" s="15" t="s">
        <v>43</v>
      </c>
      <c r="B31" s="14">
        <f>D31+E31+F31+G31+H31+I31</f>
        <v>5113</v>
      </c>
      <c r="C31" s="13"/>
      <c r="D31" s="12">
        <f>548+D29-D30</f>
        <v>557</v>
      </c>
      <c r="E31" s="12">
        <f t="shared" ref="E31:I31" si="5">E28+E29-E30</f>
        <v>0</v>
      </c>
      <c r="F31" s="12">
        <f t="shared" si="5"/>
        <v>0</v>
      </c>
      <c r="G31" s="12">
        <f t="shared" si="5"/>
        <v>0</v>
      </c>
      <c r="H31" s="12">
        <f t="shared" si="5"/>
        <v>4544</v>
      </c>
      <c r="I31" s="12">
        <f t="shared" si="5"/>
        <v>12</v>
      </c>
      <c r="J31" s="37"/>
      <c r="K31" s="38"/>
      <c r="R31" s="6"/>
      <c r="S31" s="6"/>
    </row>
    <row r="32" spans="1:20" s="1" customFormat="1" ht="15.15" customHeight="1">
      <c r="A32" s="11"/>
      <c r="B32" s="10"/>
      <c r="C32" s="9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</row>
    <row r="33" spans="1:20" s="1" customFormat="1" ht="15.15" customHeight="1">
      <c r="A33" s="39"/>
      <c r="B33" s="39"/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  <c r="T33" s="6"/>
    </row>
    <row r="34" spans="1:20" ht="15.15" customHeight="1">
      <c r="A34" s="8"/>
      <c r="B34" s="7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</row>
    <row r="35" spans="1:20" ht="15.15" customHeight="1">
      <c r="A35" s="56"/>
      <c r="B35" s="56"/>
      <c r="C35" s="56"/>
      <c r="D35" s="56"/>
      <c r="E35" s="56"/>
      <c r="F35" s="56"/>
      <c r="G35" s="56"/>
      <c r="H35" s="56"/>
      <c r="I35" s="56"/>
      <c r="J35" s="56"/>
      <c r="K35" s="56"/>
      <c r="L35" s="40"/>
      <c r="M35" s="40"/>
      <c r="N35" s="40"/>
      <c r="O35" s="40"/>
      <c r="P35" s="40"/>
      <c r="Q35" s="40"/>
      <c r="R35" s="40"/>
      <c r="S35" s="40"/>
      <c r="T35" s="6"/>
    </row>
    <row r="36" spans="1:20" s="1" customFormat="1" ht="15.15" customHeight="1">
      <c r="A36" s="57"/>
      <c r="B36" s="57"/>
      <c r="C36" s="57"/>
      <c r="D36" s="57"/>
      <c r="E36" s="57"/>
      <c r="F36" s="57"/>
      <c r="G36" s="57"/>
      <c r="H36" s="57"/>
      <c r="I36" s="57"/>
      <c r="J36" s="57"/>
      <c r="K36" s="57"/>
      <c r="L36" s="5"/>
      <c r="M36" s="5"/>
      <c r="N36" s="5"/>
      <c r="O36" s="5"/>
      <c r="P36" s="5"/>
      <c r="Q36" s="5"/>
      <c r="R36" s="5"/>
      <c r="S36" s="5"/>
      <c r="T36" s="6"/>
    </row>
    <row r="37" spans="1:20" ht="15.15" customHeight="1">
      <c r="A37" s="58"/>
      <c r="B37" s="77"/>
      <c r="C37" s="77"/>
      <c r="D37" s="63"/>
      <c r="E37" s="63"/>
      <c r="F37" s="59"/>
      <c r="G37" s="59"/>
      <c r="H37" s="59"/>
      <c r="I37" s="59"/>
      <c r="J37" s="59"/>
      <c r="K37" s="59"/>
      <c r="L37" s="4"/>
      <c r="M37" s="78"/>
      <c r="N37" s="78"/>
      <c r="O37" s="4"/>
      <c r="P37" s="4"/>
      <c r="Q37" s="4"/>
      <c r="R37" s="4"/>
      <c r="S37" s="4"/>
    </row>
    <row r="38" spans="1:20" ht="15.15" customHeight="1">
      <c r="A38" s="58"/>
      <c r="B38" s="60"/>
      <c r="C38" s="61"/>
      <c r="D38" s="59"/>
      <c r="E38" s="59"/>
      <c r="F38" s="59"/>
      <c r="G38" s="59"/>
      <c r="H38" s="59"/>
      <c r="I38" s="59"/>
      <c r="J38" s="59"/>
      <c r="K38" s="59"/>
      <c r="L38" s="4"/>
      <c r="M38" s="4"/>
      <c r="N38" s="4"/>
      <c r="O38" s="4"/>
      <c r="P38" s="4"/>
      <c r="Q38" s="4"/>
      <c r="R38" s="4"/>
      <c r="S38" s="4"/>
    </row>
    <row r="39" spans="1:20" ht="15.15" customHeight="1">
      <c r="A39" s="58"/>
      <c r="B39" s="62"/>
      <c r="C39" s="57"/>
      <c r="D39" s="59"/>
      <c r="E39" s="59"/>
      <c r="F39" s="59"/>
      <c r="G39" s="59"/>
      <c r="H39" s="59"/>
      <c r="I39" s="59"/>
      <c r="J39" s="59"/>
      <c r="K39" s="59"/>
      <c r="L39" s="4"/>
      <c r="M39" s="4"/>
      <c r="N39" s="4"/>
      <c r="O39" s="4"/>
      <c r="P39" s="4"/>
      <c r="Q39" s="4"/>
      <c r="R39" s="4"/>
      <c r="S39" s="4"/>
    </row>
  </sheetData>
  <sheetProtection selectLockedCells="1"/>
  <mergeCells count="33">
    <mergeCell ref="B37:C37"/>
    <mergeCell ref="M37:N37"/>
    <mergeCell ref="A25:T25"/>
    <mergeCell ref="H17:I17"/>
    <mergeCell ref="D17:D18"/>
    <mergeCell ref="E17:E18"/>
    <mergeCell ref="F17:F18"/>
    <mergeCell ref="G17:G18"/>
    <mergeCell ref="J17:J18"/>
    <mergeCell ref="J28:K28"/>
    <mergeCell ref="J29:K29"/>
    <mergeCell ref="J30:K30"/>
    <mergeCell ref="A17:A18"/>
    <mergeCell ref="B17:B18"/>
    <mergeCell ref="C17:C18"/>
    <mergeCell ref="J27:K27"/>
    <mergeCell ref="A15:T15"/>
    <mergeCell ref="A4:T4"/>
    <mergeCell ref="Q6:T6"/>
    <mergeCell ref="Q7:Q8"/>
    <mergeCell ref="R7:R8"/>
    <mergeCell ref="S7:S8"/>
    <mergeCell ref="E6:P6"/>
    <mergeCell ref="J7:P7"/>
    <mergeCell ref="A6:A8"/>
    <mergeCell ref="B6:B8"/>
    <mergeCell ref="C6:C8"/>
    <mergeCell ref="T7:T8"/>
    <mergeCell ref="A3:T3"/>
    <mergeCell ref="D6:D8"/>
    <mergeCell ref="E7:F7"/>
    <mergeCell ref="G7:I7"/>
    <mergeCell ref="A1:T1"/>
  </mergeCells>
  <pageMargins left="0.19685039370078741" right="0.19685039370078741" top="0.39370078740157483" bottom="0.39370078740157483" header="0.51181102362204722" footer="0.51181102362204722"/>
  <pageSetup paperSize="9" scale="56" orientation="landscape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!</cp:lastModifiedBy>
  <cp:lastPrinted>2023-09-01T09:50:03Z</cp:lastPrinted>
  <dcterms:created xsi:type="dcterms:W3CDTF">2020-11-18T06:09:16Z</dcterms:created>
  <dcterms:modified xsi:type="dcterms:W3CDTF">2023-10-14T06:08:00Z</dcterms:modified>
</cp:coreProperties>
</file>